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TAF\FT\RL\LARVIK\1 Måneds- kvartals- årsrapporter\Utgitte rapporter\Utgitte rapporter\202501\NB\"/>
    </mc:Choice>
  </mc:AlternateContent>
  <xr:revisionPtr revIDLastSave="0" documentId="8_{E426D15F-7A6D-45F9-9E0A-171C2E0E2E68}" xr6:coauthVersionLast="47" xr6:coauthVersionMax="47" xr10:uidLastSave="{00000000-0000-0000-0000-000000000000}"/>
  <bookViews>
    <workbookView xWindow="-108" yWindow="-108" windowWidth="29712" windowHeight="14760" xr2:uid="{912714A1-90EC-4666-AA5C-963CF510C370}"/>
  </bookViews>
  <sheets>
    <sheet name="Balansetal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1" l="1"/>
  <c r="B45" i="1"/>
  <c r="B51" i="1" s="1"/>
  <c r="B59" i="1" s="1"/>
  <c r="B25" i="1"/>
  <c r="B31" i="1" s="1"/>
</calcChain>
</file>

<file path=xl/sharedStrings.xml><?xml version="1.0" encoding="utf-8"?>
<sst xmlns="http://schemas.openxmlformats.org/spreadsheetml/2006/main" count="57" uniqueCount="51">
  <si>
    <t xml:space="preserve">Norges Bank balansetall </t>
  </si>
  <si>
    <t>Beløp i millioner kroner</t>
  </si>
  <si>
    <t>31.01.2025</t>
  </si>
  <si>
    <t>Eiendeler</t>
  </si>
  <si>
    <t>Finansielle eiendeler</t>
  </si>
  <si>
    <t xml:space="preserve">Innskudd i banker </t>
  </si>
  <si>
    <t>Utlån med sikkerhetsstillelse</t>
  </si>
  <si>
    <t>Avgitt kontantsikkerhet</t>
  </si>
  <si>
    <t>Uoppgjorte handler</t>
  </si>
  <si>
    <t>Aksjer</t>
  </si>
  <si>
    <t>Utlånte aksjer</t>
  </si>
  <si>
    <t>Obligasjoner*</t>
  </si>
  <si>
    <t>Utlånte obligasjoner</t>
  </si>
  <si>
    <t>Finansielle derivater</t>
  </si>
  <si>
    <t xml:space="preserve">Utlån til banker </t>
  </si>
  <si>
    <t>Fordring på IMF</t>
  </si>
  <si>
    <t xml:space="preserve">Andre finansielle eiendeler </t>
  </si>
  <si>
    <t xml:space="preserve">Sum finansielle eiendeler </t>
  </si>
  <si>
    <t>Ikke-finansielle eiendeler</t>
  </si>
  <si>
    <t>Nettoverdi Statens pensjonsfond utland</t>
  </si>
  <si>
    <t>Sum eiendeler</t>
  </si>
  <si>
    <t>Gjeld og egenkapital</t>
  </si>
  <si>
    <t>Finansiell gjeld</t>
  </si>
  <si>
    <t xml:space="preserve">Kortsiktig innlån </t>
  </si>
  <si>
    <t>Innlån med sikkerhetsstillelse</t>
  </si>
  <si>
    <t>Mottatt kontantsikkerhet</t>
  </si>
  <si>
    <t>Innskudd fra banker</t>
  </si>
  <si>
    <t>Innskudd fra statskassen</t>
  </si>
  <si>
    <t>Sedler og mynt i omløp</t>
  </si>
  <si>
    <t>Gjeld til IMF</t>
  </si>
  <si>
    <t>Annen finansiell gjeld</t>
  </si>
  <si>
    <t>Sum finansiell gjeld</t>
  </si>
  <si>
    <t>Annen gjeld</t>
  </si>
  <si>
    <t>Innskudd kronekonto Statens pensjonsfond utland</t>
  </si>
  <si>
    <t>Sum gjeld</t>
  </si>
  <si>
    <t>Egenkapital</t>
  </si>
  <si>
    <t>Resultat</t>
  </si>
  <si>
    <t>Sum egenkapital</t>
  </si>
  <si>
    <t>Sum gjeld og egenkapital</t>
  </si>
  <si>
    <t>*Obligasjoner på Norges Banks balanse er i sin helhet knyttet til forvaltningen av valutareservene.</t>
  </si>
  <si>
    <t>Note 1 Innskudd fra banker</t>
  </si>
  <si>
    <t xml:space="preserve">Folio - og reserveinnskudd fra banker </t>
  </si>
  <si>
    <t xml:space="preserve">Fastinnskudd banker </t>
  </si>
  <si>
    <t>Andre innskudd</t>
  </si>
  <si>
    <t>Note 2 Internasjonale reserver</t>
  </si>
  <si>
    <t>De internasjonale reservene til Norges Bank består av valutareservene og definerte eiendels- og gjeldsposter på det internasjonale valutafondet (IMF).  De definerte postene er beholdningen av spesielle trekkrettigheter (SDR), Norges Banks medlemsinnskudd i IMF (kvoten), utlån gjennom NAB-ordningen og kronegjelden til IMF.</t>
  </si>
  <si>
    <t xml:space="preserve">Internasjonale reserver </t>
  </si>
  <si>
    <t>Note 3 Valutareserver</t>
  </si>
  <si>
    <t>Norges Banks valutareserver skal kunne brukes som ledd i gjennomføringen av pengepolitikken, ut fra hensynet til finansiell stabilitet og for å møte Norges Banks internasjonale forpliktelser overfor IMF og enkeltland. Valutareservene er delt inn i en aksjeportefølje som forvaltes av Norges Bank Investment Management, en renteporteføljen og en petrobufferportefølje som forvaltes av Norges Bank Markeder.</t>
  </si>
  <si>
    <t>Valutareserver</t>
  </si>
  <si>
    <t>Herav petrobufferporteføljen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</si>
</sst>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_ ;_ @_ 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Norges Bank"/>
      <family val="3"/>
    </font>
    <font>
      <b/>
      <sz val="12"/>
      <name val="Norges Bank"/>
      <family val="3"/>
    </font>
    <font>
      <b/>
      <sz val="12"/>
      <color theme="0"/>
      <name val="Norges Bank"/>
      <family val="3"/>
    </font>
    <font>
      <b/>
      <sz val="12"/>
      <color rgb="FF001538"/>
      <name val="Norges Bank"/>
      <family val="3"/>
    </font>
    <font>
      <sz val="12"/>
      <color rgb="FF001538"/>
      <name val="Norges Bank"/>
      <family val="3"/>
    </font>
    <font>
      <i/>
      <sz val="12"/>
      <color theme="1"/>
      <name val="Norges Bank"/>
      <family val="3"/>
    </font>
  </fonts>
  <fills count="4">
    <fill>
      <patternFill patternType="none"/>
    </fill>
    <fill>
      <patternFill patternType="gray125"/>
    </fill>
    <fill>
      <patternFill patternType="solid">
        <fgColor rgb="FF001538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65" fontId="2" fillId="0" borderId="0" xfId="1" applyNumberFormat="1" applyFont="1"/>
    <xf numFmtId="165" fontId="3" fillId="0" borderId="1" xfId="1" applyNumberFormat="1" applyFont="1" applyFill="1" applyBorder="1" applyAlignment="1">
      <alignment horizontal="left" vertical="top"/>
    </xf>
    <xf numFmtId="165" fontId="3" fillId="0" borderId="0" xfId="1" applyNumberFormat="1" applyFont="1" applyFill="1" applyBorder="1" applyAlignment="1">
      <alignment horizontal="left" vertical="top"/>
    </xf>
    <xf numFmtId="4" fontId="4" fillId="2" borderId="2" xfId="0" applyNumberFormat="1" applyFont="1" applyFill="1" applyBorder="1" applyAlignment="1">
      <alignment horizontal="left"/>
    </xf>
    <xf numFmtId="14" fontId="4" fillId="2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/>
    </xf>
    <xf numFmtId="3" fontId="5" fillId="3" borderId="6" xfId="0" applyNumberFormat="1" applyFont="1" applyFill="1" applyBorder="1" applyAlignment="1">
      <alignment horizontal="left" vertical="center"/>
    </xf>
    <xf numFmtId="3" fontId="6" fillId="3" borderId="7" xfId="0" applyNumberFormat="1" applyFont="1" applyFill="1" applyBorder="1" applyAlignment="1">
      <alignment horizontal="right" vertical="center"/>
    </xf>
    <xf numFmtId="3" fontId="6" fillId="3" borderId="4" xfId="0" applyNumberFormat="1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>
      <alignment horizontal="left" vertical="center"/>
    </xf>
    <xf numFmtId="3" fontId="5" fillId="3" borderId="5" xfId="0" applyNumberFormat="1" applyFont="1" applyFill="1" applyBorder="1" applyAlignment="1">
      <alignment horizontal="right" vertical="center"/>
    </xf>
    <xf numFmtId="3" fontId="5" fillId="3" borderId="7" xfId="0" applyNumberFormat="1" applyFont="1" applyFill="1" applyBorder="1" applyAlignment="1">
      <alignment horizontal="right" vertical="center"/>
    </xf>
    <xf numFmtId="3" fontId="6" fillId="3" borderId="8" xfId="0" applyNumberFormat="1" applyFont="1" applyFill="1" applyBorder="1" applyAlignment="1">
      <alignment horizontal="left" vertical="center"/>
    </xf>
    <xf numFmtId="3" fontId="6" fillId="3" borderId="9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left" vertical="center"/>
    </xf>
    <xf numFmtId="3" fontId="5" fillId="3" borderId="10" xfId="0" applyNumberFormat="1" applyFont="1" applyFill="1" applyBorder="1" applyAlignment="1">
      <alignment horizontal="right" vertical="center"/>
    </xf>
    <xf numFmtId="165" fontId="2" fillId="0" borderId="0" xfId="1" applyNumberFormat="1" applyFont="1" applyAlignment="1">
      <alignment wrapText="1"/>
    </xf>
    <xf numFmtId="165" fontId="2" fillId="3" borderId="0" xfId="1" applyNumberFormat="1" applyFont="1" applyFill="1"/>
    <xf numFmtId="165" fontId="2" fillId="0" borderId="0" xfId="1" applyNumberFormat="1" applyFont="1" applyFill="1"/>
    <xf numFmtId="0" fontId="7" fillId="0" borderId="11" xfId="0" quotePrefix="1" applyFont="1" applyBorder="1" applyAlignment="1">
      <alignment horizontal="left" vertical="top" wrapText="1"/>
    </xf>
    <xf numFmtId="3" fontId="2" fillId="0" borderId="0" xfId="1" applyNumberFormat="1" applyFont="1"/>
    <xf numFmtId="0" fontId="7" fillId="0" borderId="0" xfId="0" quotePrefix="1" applyFont="1" applyAlignment="1">
      <alignment horizontal="left" vertical="top" wrapText="1"/>
    </xf>
    <xf numFmtId="3" fontId="6" fillId="3" borderId="12" xfId="0" applyNumberFormat="1" applyFont="1" applyFill="1" applyBorder="1" applyAlignment="1">
      <alignment horizontal="left" vertical="center" wrapText="1"/>
    </xf>
    <xf numFmtId="3" fontId="6" fillId="3" borderId="12" xfId="0" applyNumberFormat="1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104775</xdr:rowOff>
    </xdr:from>
    <xdr:to>
      <xdr:col>0</xdr:col>
      <xdr:colOff>2167741</xdr:colOff>
      <xdr:row>6</xdr:row>
      <xdr:rowOff>41014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0ED1F10D-6222-4AD2-A4A4-833B4B54B0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7624" t="19426" r="-7624" b="18654"/>
        <a:stretch/>
      </xdr:blipFill>
      <xdr:spPr>
        <a:xfrm>
          <a:off x="38100" y="104775"/>
          <a:ext cx="2129641" cy="553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2456-3CFE-4B20-8656-6D8731F5489C}">
  <sheetPr>
    <pageSetUpPr fitToPage="1"/>
  </sheetPr>
  <dimension ref="A1:B76"/>
  <sheetViews>
    <sheetView showGridLines="0" tabSelected="1" topLeftCell="A6" zoomScaleNormal="100" workbookViewId="0">
      <pane xSplit="1" topLeftCell="B1" activePane="topRight" state="frozen"/>
      <selection activeCell="A6" sqref="A6"/>
      <selection pane="topRight" activeCell="F14" sqref="F14"/>
    </sheetView>
  </sheetViews>
  <sheetFormatPr baseColWidth="10" defaultColWidth="11.44140625" defaultRowHeight="15" x14ac:dyDescent="0.25"/>
  <cols>
    <col min="1" max="1" width="86.44140625" style="1" customWidth="1"/>
    <col min="2" max="2" width="21.44140625" style="1" customWidth="1"/>
    <col min="3" max="16384" width="11.44140625" style="1"/>
  </cols>
  <sheetData>
    <row r="1" spans="1:2" hidden="1" x14ac:dyDescent="0.25"/>
    <row r="2" spans="1:2" hidden="1" x14ac:dyDescent="0.25"/>
    <row r="3" spans="1:2" hidden="1" x14ac:dyDescent="0.25"/>
    <row r="4" spans="1:2" hidden="1" x14ac:dyDescent="0.25"/>
    <row r="5" spans="1:2" hidden="1" x14ac:dyDescent="0.25"/>
    <row r="6" spans="1:2" ht="48.75" customHeight="1" x14ac:dyDescent="0.25"/>
    <row r="7" spans="1:2" ht="14.4" customHeight="1" x14ac:dyDescent="0.25"/>
    <row r="8" spans="1:2" ht="16.5" customHeight="1" x14ac:dyDescent="0.25">
      <c r="A8" s="2" t="s">
        <v>0</v>
      </c>
    </row>
    <row r="9" spans="1:2" ht="13.95" customHeight="1" x14ac:dyDescent="0.25">
      <c r="A9" s="3"/>
    </row>
    <row r="10" spans="1:2" ht="31.2" customHeight="1" x14ac:dyDescent="0.25">
      <c r="A10" s="4" t="s">
        <v>1</v>
      </c>
      <c r="B10" s="5" t="s">
        <v>2</v>
      </c>
    </row>
    <row r="11" spans="1:2" ht="14.4" customHeight="1" x14ac:dyDescent="0.25">
      <c r="A11" s="6" t="s">
        <v>3</v>
      </c>
      <c r="B11" s="7"/>
    </row>
    <row r="12" spans="1:2" ht="14.4" customHeight="1" x14ac:dyDescent="0.25">
      <c r="A12" s="8" t="s">
        <v>4</v>
      </c>
      <c r="B12" s="9"/>
    </row>
    <row r="13" spans="1:2" ht="14.4" customHeight="1" x14ac:dyDescent="0.25">
      <c r="A13" s="10" t="s">
        <v>5</v>
      </c>
      <c r="B13" s="7">
        <v>10973</v>
      </c>
    </row>
    <row r="14" spans="1:2" ht="14.4" customHeight="1" x14ac:dyDescent="0.25">
      <c r="A14" s="11" t="s">
        <v>6</v>
      </c>
      <c r="B14" s="9">
        <v>98775</v>
      </c>
    </row>
    <row r="15" spans="1:2" ht="14.4" customHeight="1" x14ac:dyDescent="0.25">
      <c r="A15" s="10" t="s">
        <v>7</v>
      </c>
      <c r="B15" s="7">
        <v>8</v>
      </c>
    </row>
    <row r="16" spans="1:2" ht="14.4" customHeight="1" x14ac:dyDescent="0.25">
      <c r="A16" s="11" t="s">
        <v>8</v>
      </c>
      <c r="B16" s="9">
        <v>3253</v>
      </c>
    </row>
    <row r="17" spans="1:2" ht="14.4" customHeight="1" x14ac:dyDescent="0.25">
      <c r="A17" s="10" t="s">
        <v>9</v>
      </c>
      <c r="B17" s="7">
        <v>159673</v>
      </c>
    </row>
    <row r="18" spans="1:2" ht="14.4" customHeight="1" x14ac:dyDescent="0.25">
      <c r="A18" s="11" t="s">
        <v>10</v>
      </c>
      <c r="B18" s="9">
        <v>2745</v>
      </c>
    </row>
    <row r="19" spans="1:2" ht="14.4" customHeight="1" x14ac:dyDescent="0.25">
      <c r="A19" s="10" t="s">
        <v>11</v>
      </c>
      <c r="B19" s="7">
        <v>592836</v>
      </c>
    </row>
    <row r="20" spans="1:2" ht="14.4" customHeight="1" x14ac:dyDescent="0.25">
      <c r="A20" s="11" t="s">
        <v>12</v>
      </c>
      <c r="B20" s="9">
        <v>0</v>
      </c>
    </row>
    <row r="21" spans="1:2" x14ac:dyDescent="0.25">
      <c r="A21" s="10" t="s">
        <v>13</v>
      </c>
      <c r="B21" s="7">
        <v>1</v>
      </c>
    </row>
    <row r="22" spans="1:2" x14ac:dyDescent="0.25">
      <c r="A22" s="11" t="s">
        <v>14</v>
      </c>
      <c r="B22" s="9">
        <v>0</v>
      </c>
    </row>
    <row r="23" spans="1:2" x14ac:dyDescent="0.25">
      <c r="A23" s="10" t="s">
        <v>15</v>
      </c>
      <c r="B23" s="7">
        <v>145938</v>
      </c>
    </row>
    <row r="24" spans="1:2" x14ac:dyDescent="0.25">
      <c r="A24" s="11" t="s">
        <v>16</v>
      </c>
      <c r="B24" s="9">
        <v>1944</v>
      </c>
    </row>
    <row r="25" spans="1:2" x14ac:dyDescent="0.25">
      <c r="A25" s="6" t="s">
        <v>17</v>
      </c>
      <c r="B25" s="12">
        <f>SUM(B13:B24)</f>
        <v>1016146</v>
      </c>
    </row>
    <row r="26" spans="1:2" x14ac:dyDescent="0.25">
      <c r="A26" s="11"/>
      <c r="B26" s="9"/>
    </row>
    <row r="27" spans="1:2" x14ac:dyDescent="0.25">
      <c r="A27" s="6" t="s">
        <v>18</v>
      </c>
      <c r="B27" s="12">
        <v>3481.7964435499989</v>
      </c>
    </row>
    <row r="28" spans="1:2" x14ac:dyDescent="0.25">
      <c r="A28" s="11"/>
      <c r="B28" s="9"/>
    </row>
    <row r="29" spans="1:2" x14ac:dyDescent="0.25">
      <c r="A29" s="8" t="s">
        <v>19</v>
      </c>
      <c r="B29" s="13">
        <v>20199830</v>
      </c>
    </row>
    <row r="30" spans="1:2" x14ac:dyDescent="0.25">
      <c r="A30" s="14"/>
      <c r="B30" s="15"/>
    </row>
    <row r="31" spans="1:2" x14ac:dyDescent="0.25">
      <c r="A31" s="16" t="s">
        <v>20</v>
      </c>
      <c r="B31" s="17">
        <f>+B25+B27+B29</f>
        <v>21219457.796443552</v>
      </c>
    </row>
    <row r="32" spans="1:2" ht="15" customHeight="1" x14ac:dyDescent="0.25">
      <c r="A32" s="10"/>
      <c r="B32" s="7"/>
    </row>
    <row r="33" spans="1:2" s="18" customFormat="1" ht="15" customHeight="1" x14ac:dyDescent="0.25">
      <c r="A33" s="6" t="s">
        <v>21</v>
      </c>
      <c r="B33" s="7"/>
    </row>
    <row r="34" spans="1:2" ht="15" customHeight="1" x14ac:dyDescent="0.25">
      <c r="A34" s="8" t="s">
        <v>22</v>
      </c>
      <c r="B34" s="9"/>
    </row>
    <row r="35" spans="1:2" s="19" customFormat="1" ht="15" customHeight="1" x14ac:dyDescent="0.25">
      <c r="A35" s="10" t="s">
        <v>23</v>
      </c>
      <c r="B35" s="7">
        <v>0</v>
      </c>
    </row>
    <row r="36" spans="1:2" ht="15" customHeight="1" x14ac:dyDescent="0.25">
      <c r="A36" s="10" t="s">
        <v>24</v>
      </c>
      <c r="B36" s="7">
        <v>52</v>
      </c>
    </row>
    <row r="37" spans="1:2" s="19" customFormat="1" ht="15" customHeight="1" x14ac:dyDescent="0.25">
      <c r="A37" s="10" t="s">
        <v>25</v>
      </c>
      <c r="B37" s="7">
        <v>0</v>
      </c>
    </row>
    <row r="38" spans="1:2" ht="15" customHeight="1" x14ac:dyDescent="0.25">
      <c r="A38" s="10" t="s">
        <v>8</v>
      </c>
      <c r="B38" s="7">
        <v>60700.985567609998</v>
      </c>
    </row>
    <row r="39" spans="1:2" s="19" customFormat="1" ht="15" customHeight="1" x14ac:dyDescent="0.25">
      <c r="A39" s="10" t="s">
        <v>13</v>
      </c>
      <c r="B39" s="7">
        <v>12</v>
      </c>
    </row>
    <row r="40" spans="1:2" s="19" customFormat="1" ht="15" customHeight="1" x14ac:dyDescent="0.25">
      <c r="A40" s="10" t="s">
        <v>26</v>
      </c>
      <c r="B40" s="7">
        <v>158712</v>
      </c>
    </row>
    <row r="41" spans="1:2" ht="15" customHeight="1" x14ac:dyDescent="0.25">
      <c r="A41" s="10" t="s">
        <v>27</v>
      </c>
      <c r="B41" s="7">
        <v>217888</v>
      </c>
    </row>
    <row r="42" spans="1:2" s="19" customFormat="1" ht="15" customHeight="1" x14ac:dyDescent="0.25">
      <c r="A42" s="10" t="s">
        <v>28</v>
      </c>
      <c r="B42" s="7">
        <v>37301</v>
      </c>
    </row>
    <row r="43" spans="1:2" x14ac:dyDescent="0.25">
      <c r="A43" s="10" t="s">
        <v>29</v>
      </c>
      <c r="B43" s="7">
        <v>118537</v>
      </c>
    </row>
    <row r="44" spans="1:2" s="19" customFormat="1" x14ac:dyDescent="0.25">
      <c r="A44" s="10" t="s">
        <v>30</v>
      </c>
      <c r="B44" s="7">
        <v>4988</v>
      </c>
    </row>
    <row r="45" spans="1:2" s="19" customFormat="1" x14ac:dyDescent="0.25">
      <c r="A45" s="8" t="s">
        <v>31</v>
      </c>
      <c r="B45" s="13">
        <f>SUM(B35:B44)</f>
        <v>598190.98556761001</v>
      </c>
    </row>
    <row r="46" spans="1:2" x14ac:dyDescent="0.25">
      <c r="A46" s="11"/>
      <c r="B46" s="9"/>
    </row>
    <row r="47" spans="1:2" x14ac:dyDescent="0.25">
      <c r="A47" s="8" t="s">
        <v>32</v>
      </c>
      <c r="B47" s="13">
        <v>30855.794637069994</v>
      </c>
    </row>
    <row r="48" spans="1:2" x14ac:dyDescent="0.25">
      <c r="A48" s="11"/>
      <c r="B48" s="9"/>
    </row>
    <row r="49" spans="1:2" x14ac:dyDescent="0.25">
      <c r="A49" s="8" t="s">
        <v>33</v>
      </c>
      <c r="B49" s="13">
        <v>20199830</v>
      </c>
    </row>
    <row r="50" spans="1:2" x14ac:dyDescent="0.25">
      <c r="A50" s="11"/>
      <c r="B50" s="9"/>
    </row>
    <row r="51" spans="1:2" x14ac:dyDescent="0.25">
      <c r="A51" s="8" t="s">
        <v>34</v>
      </c>
      <c r="B51" s="13">
        <f>+B47+B49+B45</f>
        <v>20828876.78020468</v>
      </c>
    </row>
    <row r="52" spans="1:2" s="20" customFormat="1" x14ac:dyDescent="0.25">
      <c r="A52" s="11"/>
      <c r="B52" s="9"/>
    </row>
    <row r="53" spans="1:2" s="20" customFormat="1" x14ac:dyDescent="0.25">
      <c r="A53" s="8" t="s">
        <v>35</v>
      </c>
      <c r="B53" s="13">
        <v>386952</v>
      </c>
    </row>
    <row r="54" spans="1:2" s="20" customFormat="1" ht="15" customHeight="1" x14ac:dyDescent="0.25">
      <c r="A54" s="11"/>
      <c r="B54" s="9"/>
    </row>
    <row r="55" spans="1:2" s="20" customFormat="1" x14ac:dyDescent="0.25">
      <c r="A55" s="8" t="s">
        <v>36</v>
      </c>
      <c r="B55" s="13">
        <v>3629</v>
      </c>
    </row>
    <row r="56" spans="1:2" s="20" customFormat="1" x14ac:dyDescent="0.25">
      <c r="A56" s="11"/>
      <c r="B56" s="9"/>
    </row>
    <row r="57" spans="1:2" s="20" customFormat="1" x14ac:dyDescent="0.25">
      <c r="A57" s="8" t="s">
        <v>37</v>
      </c>
      <c r="B57" s="13">
        <v>390581</v>
      </c>
    </row>
    <row r="58" spans="1:2" s="20" customFormat="1" x14ac:dyDescent="0.25">
      <c r="A58" s="11"/>
      <c r="B58" s="9"/>
    </row>
    <row r="59" spans="1:2" x14ac:dyDescent="0.25">
      <c r="A59" s="16" t="s">
        <v>38</v>
      </c>
      <c r="B59" s="17">
        <f>+B51+B57</f>
        <v>21219457.78020468</v>
      </c>
    </row>
    <row r="60" spans="1:2" s="22" customFormat="1" ht="40.200000000000003" customHeight="1" x14ac:dyDescent="0.25">
      <c r="A60" s="21" t="s">
        <v>39</v>
      </c>
    </row>
    <row r="61" spans="1:2" s="22" customFormat="1" ht="15.75" customHeight="1" x14ac:dyDescent="0.25">
      <c r="A61" s="23"/>
    </row>
    <row r="62" spans="1:2" ht="31.2" customHeight="1" x14ac:dyDescent="0.25">
      <c r="A62" s="4" t="s">
        <v>40</v>
      </c>
      <c r="B62" s="5" t="s">
        <v>2</v>
      </c>
    </row>
    <row r="63" spans="1:2" x14ac:dyDescent="0.25">
      <c r="A63" s="11" t="s">
        <v>41</v>
      </c>
      <c r="B63" s="9">
        <v>34926</v>
      </c>
    </row>
    <row r="64" spans="1:2" x14ac:dyDescent="0.25">
      <c r="A64" s="11" t="s">
        <v>42</v>
      </c>
      <c r="B64" s="9">
        <v>123058</v>
      </c>
    </row>
    <row r="65" spans="1:2" x14ac:dyDescent="0.25">
      <c r="A65" s="11" t="s">
        <v>43</v>
      </c>
      <c r="B65" s="9">
        <v>728</v>
      </c>
    </row>
    <row r="66" spans="1:2" x14ac:dyDescent="0.25">
      <c r="A66" s="16" t="s">
        <v>26</v>
      </c>
      <c r="B66" s="17">
        <f>SUM(B63:B65)</f>
        <v>158712</v>
      </c>
    </row>
    <row r="68" spans="1:2" ht="31.2" customHeight="1" x14ac:dyDescent="0.25">
      <c r="A68" s="4" t="s">
        <v>44</v>
      </c>
      <c r="B68" s="5" t="s">
        <v>2</v>
      </c>
    </row>
    <row r="69" spans="1:2" ht="86.4" customHeight="1" x14ac:dyDescent="0.25">
      <c r="A69" s="24" t="s">
        <v>45</v>
      </c>
      <c r="B69" s="25"/>
    </row>
    <row r="70" spans="1:2" x14ac:dyDescent="0.25">
      <c r="A70" s="16" t="s">
        <v>46</v>
      </c>
      <c r="B70" s="17">
        <v>959954.84990377945</v>
      </c>
    </row>
    <row r="72" spans="1:2" x14ac:dyDescent="0.25">
      <c r="A72" s="26"/>
    </row>
    <row r="73" spans="1:2" ht="31.2" customHeight="1" x14ac:dyDescent="0.25">
      <c r="A73" s="4" t="s">
        <v>47</v>
      </c>
      <c r="B73" s="5" t="s">
        <v>2</v>
      </c>
    </row>
    <row r="74" spans="1:2" ht="99.6" customHeight="1" x14ac:dyDescent="0.25">
      <c r="A74" s="27" t="s">
        <v>48</v>
      </c>
      <c r="B74" s="27"/>
    </row>
    <row r="75" spans="1:2" x14ac:dyDescent="0.25">
      <c r="A75" s="16" t="s">
        <v>49</v>
      </c>
      <c r="B75" s="17">
        <v>805620</v>
      </c>
    </row>
    <row r="76" spans="1:2" ht="15" customHeight="1" x14ac:dyDescent="0.25">
      <c r="A76" s="10" t="s">
        <v>50</v>
      </c>
      <c r="B76" s="7">
        <v>42114</v>
      </c>
    </row>
  </sheetData>
  <pageMargins left="0.70866141732283472" right="0.70866141732283472" top="0.35433070866141736" bottom="0.27559055118110237" header="0.31496062992125984" footer="0.31496062992125984"/>
  <pageSetup paperSize="8" scale="10" fitToHeight="2" orientation="landscape" r:id="rId1"/>
  <drawing r:id="rId2"/>
</worksheet>
</file>

<file path=docMetadata/LabelInfo.xml><?xml version="1.0" encoding="utf-8"?>
<clbl:labelList xmlns:clbl="http://schemas.microsoft.com/office/2020/mipLabelMetadata">
  <clbl:label id="{e3d2ef5d-ed46-4894-8a7a-2616ffd746ce}" enabled="1" method="Standard" siteId="{2f03bdf4-8893-4a2b-8b81-d17dd9b8e3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Balansetall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Martinsen, Zuzanna</dc:creator>
  <cp:lastModifiedBy>Martinsen, Zuzanna</cp:lastModifiedBy>
  <dcterms:created xsi:type="dcterms:W3CDTF">2025-02-20T11:00:57Z</dcterms:created>
  <dcterms:modified xsi:type="dcterms:W3CDTF">2025-02-20T11:01:46Z</dcterms:modified>
</cp:coreProperties>
</file>